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esktop\школа докум\2024-2025\питание\"/>
    </mc:Choice>
  </mc:AlternateContent>
  <xr:revisionPtr revIDLastSave="0" documentId="13_ncr:1_{FD12DC4E-B469-475A-BAFD-4E09B1F22C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H178" i="1" l="1"/>
  <c r="H182" i="1" l="1"/>
  <c r="B193" i="1"/>
  <c r="A193" i="1"/>
  <c r="L192" i="1"/>
  <c r="J192" i="1"/>
  <c r="I192" i="1"/>
  <c r="H192" i="1"/>
  <c r="G192" i="1"/>
  <c r="F192" i="1"/>
  <c r="B183" i="1"/>
  <c r="A183" i="1"/>
  <c r="L182" i="1"/>
  <c r="L193" i="1" s="1"/>
  <c r="J182" i="1"/>
  <c r="J193" i="1" s="1"/>
  <c r="I182" i="1"/>
  <c r="I193" i="1" s="1"/>
  <c r="G182" i="1"/>
  <c r="F182" i="1"/>
  <c r="F193" i="1" s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H164" i="1"/>
  <c r="H175" i="1" s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J137" i="1" s="1"/>
  <c r="I126" i="1"/>
  <c r="I137" i="1" s="1"/>
  <c r="H126" i="1"/>
  <c r="H137" i="1" s="1"/>
  <c r="G126" i="1"/>
  <c r="G137" i="1" s="1"/>
  <c r="F126" i="1"/>
  <c r="F137" i="1" s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J118" i="1" s="1"/>
  <c r="I107" i="1"/>
  <c r="I118" i="1" s="1"/>
  <c r="H107" i="1"/>
  <c r="H118" i="1" s="1"/>
  <c r="G107" i="1"/>
  <c r="G118" i="1" s="1"/>
  <c r="F107" i="1"/>
  <c r="F118" i="1" s="1"/>
  <c r="B99" i="1"/>
  <c r="A99" i="1"/>
  <c r="L98" i="1"/>
  <c r="J98" i="1"/>
  <c r="I98" i="1"/>
  <c r="H98" i="1"/>
  <c r="G98" i="1"/>
  <c r="F98" i="1"/>
  <c r="B89" i="1"/>
  <c r="A89" i="1"/>
  <c r="L88" i="1"/>
  <c r="L99" i="1" s="1"/>
  <c r="J88" i="1"/>
  <c r="J99" i="1" s="1"/>
  <c r="I88" i="1"/>
  <c r="I99" i="1" s="1"/>
  <c r="H88" i="1"/>
  <c r="H99" i="1" s="1"/>
  <c r="G88" i="1"/>
  <c r="G99" i="1" s="1"/>
  <c r="F88" i="1"/>
  <c r="F99" i="1" s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J80" i="1" s="1"/>
  <c r="I69" i="1"/>
  <c r="I80" i="1" s="1"/>
  <c r="H69" i="1"/>
  <c r="H80" i="1" s="1"/>
  <c r="G69" i="1"/>
  <c r="G80" i="1" s="1"/>
  <c r="F69" i="1"/>
  <c r="F80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4" i="1" l="1"/>
  <c r="I175" i="1"/>
  <c r="I194" i="1" s="1"/>
  <c r="G193" i="1"/>
  <c r="H193" i="1"/>
  <c r="J194" i="1"/>
  <c r="G194" i="1"/>
  <c r="H194" i="1"/>
  <c r="F194" i="1"/>
</calcChain>
</file>

<file path=xl/sharedStrings.xml><?xml version="1.0" encoding="utf-8"?>
<sst xmlns="http://schemas.openxmlformats.org/spreadsheetml/2006/main" count="300" uniqueCount="80">
  <si>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</si>
  <si>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</si>
  <si>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</si>
  <si>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</si>
  <si>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</si>
  <si>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</si>
  <si>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</si>
  <si>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</si>
  <si>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</si>
  <si>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</si>
  <si>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</si>
  <si>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</si>
  <si>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</si>
  <si>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</si>
  <si>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</si>
  <si>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</si>
  <si>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</si>
  <si>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</si>
  <si>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</si>
  <si>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</si>
  <si>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</si>
  <si>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</si>
  <si>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</si>
  <si>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</si>
  <si>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</si>
  <si>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</si>
  <si>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</si>
  <si>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</si>
  <si>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</si>
  <si>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</si>
  <si>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</si>
  <si>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</si>
  <si>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</si>
  <si>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</si>
  <si>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</si>
  <si>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</si>
  <si>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</si>
  <si>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</si>
  <si>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</si>
  <si>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Черешнева Т.Н.</t>
  </si>
  <si>
    <t>МБОУ «Студенковская СОШ»</t>
  </si>
  <si>
    <t>Макаронные изделия отварные</t>
  </si>
  <si>
    <t>Поджарка из говядины</t>
  </si>
  <si>
    <t>Чай с сахаром</t>
  </si>
  <si>
    <t>Хлеб ржаной витаминизированный</t>
  </si>
  <si>
    <t>Фрукт свежий</t>
  </si>
  <si>
    <t>Масло сливочное (порциями)</t>
  </si>
  <si>
    <t>Овощи натуральные свежие (огурцы)</t>
  </si>
  <si>
    <t>ТК</t>
  </si>
  <si>
    <t>ПР</t>
  </si>
  <si>
    <t>Котлета рыбная (минтай)</t>
  </si>
  <si>
    <t>Рагу из овощей</t>
  </si>
  <si>
    <t>Овощи натуральные свежие (помидоры)</t>
  </si>
  <si>
    <t>ПС</t>
  </si>
  <si>
    <t>Гуляш из говядины</t>
  </si>
  <si>
    <t>Каша рассыпчатая гречневая</t>
  </si>
  <si>
    <t>Чай с лимоном</t>
  </si>
  <si>
    <t>Салат из белокочанной капусты с морковью</t>
  </si>
  <si>
    <t>Плов из курицы</t>
  </si>
  <si>
    <t>какао с молоком</t>
  </si>
  <si>
    <t>Хлеб пшеничный</t>
  </si>
  <si>
    <t>Рыба, тушенная в томате с овощами (минтай)</t>
  </si>
  <si>
    <t>Рис отварной с маслом сливочным</t>
  </si>
  <si>
    <t>Котлета домашняя</t>
  </si>
  <si>
    <t>Пюре картофельное</t>
  </si>
  <si>
    <t>Сыр российский (порциями)</t>
  </si>
  <si>
    <t>Шницель рыбный (минтай)</t>
  </si>
  <si>
    <t>Рис мозаика</t>
  </si>
  <si>
    <t>Макаронные изделия отварные с маслом сливочным маслом</t>
  </si>
  <si>
    <t>Биточек куриный</t>
  </si>
  <si>
    <t>Салат из моркови с сахаром</t>
  </si>
  <si>
    <t>Бефстроганов из филе куриного</t>
  </si>
  <si>
    <t>Кисель концентрата</t>
  </si>
  <si>
    <t>хлеб ржаной</t>
  </si>
  <si>
    <t>хол.блюдо</t>
  </si>
  <si>
    <t>доп.гарнир</t>
  </si>
  <si>
    <t>доп. гарнир</t>
  </si>
  <si>
    <t>хлеб белый</t>
  </si>
  <si>
    <t>гор. Блюдо</t>
  </si>
  <si>
    <t>хол.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</si>
</sst>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15" xfId="0" applyFill="1" applyBorder="1" applyAlignment="1" applyProtection="1">
      <alignment horizontal="right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4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65" sqref="Q6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3" t="s">
        <v>40</v>
      </c>
      <c r="D1" s="84"/>
      <c r="E1" s="84"/>
      <c r="F1" s="12" t="s">
        <v>16</v>
      </c>
      <c r="G1" s="2" t="s">
        <v>17</v>
      </c>
      <c r="H1" s="85" t="s">
        <v>38</v>
      </c>
      <c r="I1" s="85"/>
      <c r="J1" s="85"/>
      <c r="K1" s="85"/>
    </row>
    <row r="2" spans="1:12" ht="17.399999999999999" x14ac:dyDescent="0.25">
      <c r="A2" s="35" t="s">
        <v>6</v>
      </c>
      <c r="C2" s="2"/>
      <c r="G2" s="2" t="s">
        <v>18</v>
      </c>
      <c r="H2" s="85" t="s">
        <v>39</v>
      </c>
      <c r="I2" s="85"/>
      <c r="J2" s="85"/>
      <c r="K2" s="8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2025</v>
      </c>
      <c r="K3" s="1"/>
    </row>
    <row r="4" spans="1:12" x14ac:dyDescent="0.25">
      <c r="C4" s="2"/>
      <c r="D4" s="4"/>
      <c r="H4" s="45" t="s">
        <v>35</v>
      </c>
      <c r="I4" s="45" t="s">
        <v>36</v>
      </c>
      <c r="J4" s="45" t="s">
        <v>37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21</v>
      </c>
      <c r="E6" s="48" t="s">
        <v>42</v>
      </c>
      <c r="F6" s="51">
        <v>80</v>
      </c>
      <c r="G6" s="54">
        <v>13.88</v>
      </c>
      <c r="H6" s="54">
        <v>18.07</v>
      </c>
      <c r="I6" s="57">
        <v>2.67</v>
      </c>
      <c r="J6" s="54">
        <v>228</v>
      </c>
      <c r="K6" s="76" t="s">
        <v>48</v>
      </c>
      <c r="L6" s="39"/>
    </row>
    <row r="7" spans="1:12" ht="14.4" x14ac:dyDescent="0.3">
      <c r="A7" s="23"/>
      <c r="B7" s="15"/>
      <c r="C7" s="11"/>
      <c r="D7" s="6" t="s">
        <v>21</v>
      </c>
      <c r="E7" s="48" t="s">
        <v>41</v>
      </c>
      <c r="F7" s="51">
        <v>150</v>
      </c>
      <c r="G7" s="54">
        <v>5.52</v>
      </c>
      <c r="H7" s="54">
        <v>4.5199999999999996</v>
      </c>
      <c r="I7" s="57">
        <v>26.44</v>
      </c>
      <c r="J7" s="54">
        <v>168.45</v>
      </c>
      <c r="K7" s="79">
        <v>309</v>
      </c>
      <c r="L7" s="41"/>
    </row>
    <row r="8" spans="1:12" ht="14.4" x14ac:dyDescent="0.3">
      <c r="A8" s="23"/>
      <c r="B8" s="15"/>
      <c r="C8" s="11"/>
      <c r="D8" s="7" t="s">
        <v>22</v>
      </c>
      <c r="E8" s="49" t="s">
        <v>43</v>
      </c>
      <c r="F8" s="52">
        <v>200</v>
      </c>
      <c r="G8" s="55">
        <v>7.0000000000000007E-2</v>
      </c>
      <c r="H8" s="55">
        <v>0.02</v>
      </c>
      <c r="I8" s="58">
        <v>15</v>
      </c>
      <c r="J8" s="55">
        <v>62</v>
      </c>
      <c r="K8" s="77">
        <v>376</v>
      </c>
      <c r="L8" s="41"/>
    </row>
    <row r="9" spans="1:12" ht="14.4" x14ac:dyDescent="0.3">
      <c r="A9" s="23"/>
      <c r="B9" s="15"/>
      <c r="C9" s="11"/>
      <c r="D9" s="7" t="s">
        <v>73</v>
      </c>
      <c r="E9" s="49" t="s">
        <v>44</v>
      </c>
      <c r="F9" s="52">
        <v>63</v>
      </c>
      <c r="G9" s="55">
        <v>4.34</v>
      </c>
      <c r="H9" s="55">
        <v>0.7</v>
      </c>
      <c r="I9" s="58">
        <v>33.700000000000003</v>
      </c>
      <c r="J9" s="55">
        <v>143.02000000000001</v>
      </c>
      <c r="K9" s="77" t="s">
        <v>49</v>
      </c>
      <c r="L9" s="41"/>
    </row>
    <row r="10" spans="1:12" ht="14.4" x14ac:dyDescent="0.3">
      <c r="A10" s="23"/>
      <c r="B10" s="15"/>
      <c r="C10" s="11"/>
      <c r="D10" s="7" t="s">
        <v>23</v>
      </c>
      <c r="E10" s="50" t="s">
        <v>45</v>
      </c>
      <c r="F10" s="53">
        <v>100</v>
      </c>
      <c r="G10" s="56">
        <v>0.4</v>
      </c>
      <c r="H10" s="56">
        <v>0.4</v>
      </c>
      <c r="I10" s="59">
        <v>9.8000000000000007</v>
      </c>
      <c r="J10" s="56">
        <v>47</v>
      </c>
      <c r="K10" s="78" t="s">
        <v>49</v>
      </c>
      <c r="L10" s="41"/>
    </row>
    <row r="11" spans="1:12" ht="14.4" x14ac:dyDescent="0.3">
      <c r="A11" s="23"/>
      <c r="B11" s="15"/>
      <c r="C11" s="11"/>
      <c r="D11" s="6" t="s">
        <v>74</v>
      </c>
      <c r="E11" s="50" t="s">
        <v>46</v>
      </c>
      <c r="F11" s="53">
        <v>10</v>
      </c>
      <c r="G11" s="56">
        <v>0.08</v>
      </c>
      <c r="H11" s="56">
        <v>7.25</v>
      </c>
      <c r="I11" s="59">
        <v>0.13</v>
      </c>
      <c r="J11" s="56">
        <v>66</v>
      </c>
      <c r="K11" s="78">
        <v>14</v>
      </c>
      <c r="L11" s="41"/>
    </row>
    <row r="12" spans="1:12" ht="14.4" x14ac:dyDescent="0.3">
      <c r="A12" s="23"/>
      <c r="B12" s="15"/>
      <c r="C12" s="11"/>
      <c r="D12" s="6" t="s">
        <v>75</v>
      </c>
      <c r="E12" s="50" t="s">
        <v>47</v>
      </c>
      <c r="F12" s="53">
        <v>60</v>
      </c>
      <c r="G12" s="56">
        <v>0.12</v>
      </c>
      <c r="H12" s="56">
        <v>0.06</v>
      </c>
      <c r="I12" s="59">
        <v>1.02</v>
      </c>
      <c r="J12" s="56">
        <v>6</v>
      </c>
      <c r="K12" s="78">
        <v>71</v>
      </c>
      <c r="L12" s="41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663</v>
      </c>
      <c r="G13" s="19">
        <f t="shared" ref="G13:J13" si="0">SUM(G6:G12)</f>
        <v>24.409999999999997</v>
      </c>
      <c r="H13" s="19">
        <f t="shared" si="0"/>
        <v>31.019999999999996</v>
      </c>
      <c r="I13" s="19">
        <f t="shared" si="0"/>
        <v>88.759999999999991</v>
      </c>
      <c r="J13" s="19">
        <f t="shared" si="0"/>
        <v>720.47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5"/>
      <c r="C15" s="11"/>
      <c r="D15" s="7" t="s">
        <v>26</v>
      </c>
      <c r="E15" s="40"/>
      <c r="F15" s="41"/>
      <c r="G15" s="41"/>
      <c r="H15" s="41"/>
      <c r="I15" s="41"/>
      <c r="J15" s="41"/>
      <c r="K15" s="42"/>
      <c r="L15" s="41"/>
    </row>
    <row r="16" spans="1:12" ht="14.4" x14ac:dyDescent="0.3">
      <c r="A16" s="23"/>
      <c r="B16" s="15"/>
      <c r="C16" s="11"/>
      <c r="D16" s="7" t="s">
        <v>27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28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29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30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7" t="s">
        <v>31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86" t="s">
        <v>4</v>
      </c>
      <c r="D24" s="87"/>
      <c r="E24" s="31"/>
      <c r="F24" s="32">
        <f>F13+F23</f>
        <v>663</v>
      </c>
      <c r="G24" s="32">
        <f t="shared" ref="G24:J24" si="4">G13+G23</f>
        <v>24.409999999999997</v>
      </c>
      <c r="H24" s="32">
        <f t="shared" si="4"/>
        <v>31.019999999999996</v>
      </c>
      <c r="I24" s="32">
        <f t="shared" si="4"/>
        <v>88.759999999999991</v>
      </c>
      <c r="J24" s="32">
        <f t="shared" si="4"/>
        <v>720.47</v>
      </c>
      <c r="K24" s="32"/>
      <c r="L24" s="32">
        <f t="shared" ref="L24" si="5">L13+L23</f>
        <v>0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48" t="s">
        <v>50</v>
      </c>
      <c r="F25" s="51">
        <v>80</v>
      </c>
      <c r="G25" s="54">
        <v>7.76</v>
      </c>
      <c r="H25" s="54">
        <v>7.21</v>
      </c>
      <c r="I25" s="57">
        <v>8.75</v>
      </c>
      <c r="J25" s="54">
        <v>186.4</v>
      </c>
      <c r="K25" s="60" t="s">
        <v>53</v>
      </c>
      <c r="L25" s="39"/>
    </row>
    <row r="26" spans="1:12" ht="14.4" x14ac:dyDescent="0.3">
      <c r="A26" s="14"/>
      <c r="B26" s="15"/>
      <c r="C26" s="11"/>
      <c r="D26" s="5" t="s">
        <v>21</v>
      </c>
      <c r="E26" s="48" t="s">
        <v>51</v>
      </c>
      <c r="F26" s="51">
        <v>150</v>
      </c>
      <c r="G26" s="54">
        <v>2.5299999999999998</v>
      </c>
      <c r="H26" s="54">
        <v>11.7</v>
      </c>
      <c r="I26" s="57">
        <v>12.29</v>
      </c>
      <c r="J26" s="54">
        <v>202.86</v>
      </c>
      <c r="K26" s="63" t="s">
        <v>53</v>
      </c>
      <c r="L26" s="41"/>
    </row>
    <row r="27" spans="1:12" ht="14.4" x14ac:dyDescent="0.3">
      <c r="A27" s="14"/>
      <c r="B27" s="15"/>
      <c r="C27" s="11"/>
      <c r="D27" s="7" t="s">
        <v>22</v>
      </c>
      <c r="E27" s="49" t="s">
        <v>43</v>
      </c>
      <c r="F27" s="52">
        <v>200</v>
      </c>
      <c r="G27" s="55">
        <v>7.0000000000000007E-2</v>
      </c>
      <c r="H27" s="55">
        <v>0.02</v>
      </c>
      <c r="I27" s="58">
        <v>15</v>
      </c>
      <c r="J27" s="55">
        <v>62</v>
      </c>
      <c r="K27" s="61">
        <v>376</v>
      </c>
      <c r="L27" s="41"/>
    </row>
    <row r="28" spans="1:12" ht="14.4" x14ac:dyDescent="0.3">
      <c r="A28" s="14"/>
      <c r="B28" s="15"/>
      <c r="C28" s="11"/>
      <c r="D28" s="7" t="s">
        <v>73</v>
      </c>
      <c r="E28" s="49" t="s">
        <v>44</v>
      </c>
      <c r="F28" s="52">
        <v>63</v>
      </c>
      <c r="G28" s="55">
        <v>5</v>
      </c>
      <c r="H28" s="55">
        <v>0.7</v>
      </c>
      <c r="I28" s="58">
        <v>34.700000000000003</v>
      </c>
      <c r="J28" s="55">
        <v>170.1</v>
      </c>
      <c r="K28" s="61" t="s">
        <v>49</v>
      </c>
      <c r="L28" s="41"/>
    </row>
    <row r="29" spans="1:12" ht="14.4" x14ac:dyDescent="0.3">
      <c r="A29" s="14"/>
      <c r="B29" s="15"/>
      <c r="C29" s="11"/>
      <c r="D29" s="7" t="s">
        <v>23</v>
      </c>
      <c r="E29" s="50" t="s">
        <v>45</v>
      </c>
      <c r="F29" s="53">
        <v>100</v>
      </c>
      <c r="G29" s="56">
        <v>0.4</v>
      </c>
      <c r="H29" s="56">
        <v>0.4</v>
      </c>
      <c r="I29" s="59">
        <v>9.8000000000000007</v>
      </c>
      <c r="J29" s="56">
        <v>47</v>
      </c>
      <c r="K29" s="62" t="s">
        <v>49</v>
      </c>
      <c r="L29" s="41"/>
    </row>
    <row r="30" spans="1:12" ht="14.4" x14ac:dyDescent="0.3">
      <c r="A30" s="14"/>
      <c r="B30" s="15"/>
      <c r="C30" s="11"/>
      <c r="D30" s="6" t="s">
        <v>75</v>
      </c>
      <c r="E30" s="50" t="s">
        <v>52</v>
      </c>
      <c r="F30" s="53">
        <v>60</v>
      </c>
      <c r="G30" s="56">
        <v>0.66</v>
      </c>
      <c r="H30" s="56">
        <v>0.12</v>
      </c>
      <c r="I30" s="59">
        <v>2.2799999999999998</v>
      </c>
      <c r="J30" s="56">
        <v>13.2</v>
      </c>
      <c r="K30" s="62">
        <v>71</v>
      </c>
      <c r="L30" s="41"/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653</v>
      </c>
      <c r="G32" s="19">
        <f t="shared" ref="G32" si="6">SUM(G25:G31)</f>
        <v>16.419999999999998</v>
      </c>
      <c r="H32" s="19">
        <f t="shared" ref="H32" si="7">SUM(H25:H31)</f>
        <v>20.149999999999999</v>
      </c>
      <c r="I32" s="19">
        <f t="shared" ref="I32" si="8">SUM(I25:I31)</f>
        <v>82.820000000000007</v>
      </c>
      <c r="J32" s="19">
        <f t="shared" ref="J32:L32" si="9">SUM(J25:J31)</f>
        <v>681.56000000000006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7" t="s">
        <v>26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4"/>
      <c r="B35" s="15"/>
      <c r="C35" s="11"/>
      <c r="D35" s="7" t="s">
        <v>27</v>
      </c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4"/>
      <c r="B36" s="15"/>
      <c r="C36" s="11"/>
      <c r="D36" s="7" t="s">
        <v>28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29</v>
      </c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4"/>
      <c r="B38" s="15"/>
      <c r="C38" s="11"/>
      <c r="D38" s="7" t="s">
        <v>30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31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86" t="s">
        <v>4</v>
      </c>
      <c r="D43" s="87"/>
      <c r="E43" s="31"/>
      <c r="F43" s="32">
        <f>F32+F42</f>
        <v>653</v>
      </c>
      <c r="G43" s="32">
        <f t="shared" ref="G43" si="14">G32+G42</f>
        <v>16.419999999999998</v>
      </c>
      <c r="H43" s="32">
        <f t="shared" ref="H43" si="15">H32+H42</f>
        <v>20.149999999999999</v>
      </c>
      <c r="I43" s="32">
        <f t="shared" ref="I43" si="16">I32+I42</f>
        <v>82.820000000000007</v>
      </c>
      <c r="J43" s="32">
        <f t="shared" ref="J43:L43" si="17">J32+J42</f>
        <v>681.56000000000006</v>
      </c>
      <c r="K43" s="32"/>
      <c r="L43" s="32">
        <f t="shared" si="17"/>
        <v>0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48" t="s">
        <v>54</v>
      </c>
      <c r="F44" s="51">
        <v>80</v>
      </c>
      <c r="G44" s="54">
        <v>12.8</v>
      </c>
      <c r="H44" s="54">
        <v>8</v>
      </c>
      <c r="I44" s="57">
        <v>3.2</v>
      </c>
      <c r="J44" s="54">
        <v>138</v>
      </c>
      <c r="K44" s="60" t="s">
        <v>48</v>
      </c>
      <c r="L44" s="39"/>
    </row>
    <row r="45" spans="1:12" ht="14.4" x14ac:dyDescent="0.3">
      <c r="A45" s="23"/>
      <c r="B45" s="15"/>
      <c r="C45" s="11"/>
      <c r="D45" s="5" t="s">
        <v>21</v>
      </c>
      <c r="E45" s="64" t="s">
        <v>55</v>
      </c>
      <c r="F45" s="65">
        <v>150</v>
      </c>
      <c r="G45" s="66">
        <v>8.6</v>
      </c>
      <c r="H45" s="66">
        <v>6.09</v>
      </c>
      <c r="I45" s="67">
        <v>38.64</v>
      </c>
      <c r="J45" s="66">
        <v>243.75</v>
      </c>
      <c r="K45" s="68">
        <v>302</v>
      </c>
      <c r="L45" s="41"/>
    </row>
    <row r="46" spans="1:12" ht="14.4" x14ac:dyDescent="0.3">
      <c r="A46" s="23"/>
      <c r="B46" s="15"/>
      <c r="C46" s="11"/>
      <c r="D46" s="7" t="s">
        <v>22</v>
      </c>
      <c r="E46" s="49" t="s">
        <v>56</v>
      </c>
      <c r="F46" s="52">
        <v>200</v>
      </c>
      <c r="G46" s="55">
        <v>0.13</v>
      </c>
      <c r="H46" s="55">
        <v>0.02</v>
      </c>
      <c r="I46" s="58">
        <v>15.2</v>
      </c>
      <c r="J46" s="55">
        <v>62</v>
      </c>
      <c r="K46" s="61">
        <v>377</v>
      </c>
      <c r="L46" s="41"/>
    </row>
    <row r="47" spans="1:12" ht="14.4" x14ac:dyDescent="0.3">
      <c r="A47" s="23"/>
      <c r="B47" s="15"/>
      <c r="C47" s="11"/>
      <c r="D47" s="7" t="s">
        <v>73</v>
      </c>
      <c r="E47" s="49" t="s">
        <v>44</v>
      </c>
      <c r="F47" s="52">
        <v>63</v>
      </c>
      <c r="G47" s="55">
        <v>4.34</v>
      </c>
      <c r="H47" s="55">
        <v>0.7</v>
      </c>
      <c r="I47" s="58">
        <v>33.700000000000003</v>
      </c>
      <c r="J47" s="55">
        <v>143.02000000000001</v>
      </c>
      <c r="K47" s="61" t="s">
        <v>49</v>
      </c>
      <c r="L47" s="41"/>
    </row>
    <row r="48" spans="1:12" ht="14.4" x14ac:dyDescent="0.3">
      <c r="A48" s="23"/>
      <c r="B48" s="15"/>
      <c r="C48" s="11"/>
      <c r="D48" s="7" t="s">
        <v>23</v>
      </c>
      <c r="E48" s="50" t="s">
        <v>45</v>
      </c>
      <c r="F48" s="53">
        <v>100</v>
      </c>
      <c r="G48" s="56">
        <v>0.4</v>
      </c>
      <c r="H48" s="56">
        <v>0.4</v>
      </c>
      <c r="I48" s="59">
        <v>9.8000000000000007</v>
      </c>
      <c r="J48" s="56">
        <v>47</v>
      </c>
      <c r="K48" s="62" t="s">
        <v>49</v>
      </c>
      <c r="L48" s="41"/>
    </row>
    <row r="49" spans="1:12" ht="14.4" x14ac:dyDescent="0.3">
      <c r="A49" s="23"/>
      <c r="B49" s="15"/>
      <c r="C49" s="11"/>
      <c r="D49" s="6" t="s">
        <v>76</v>
      </c>
      <c r="E49" s="50" t="s">
        <v>57</v>
      </c>
      <c r="F49" s="53">
        <v>60</v>
      </c>
      <c r="G49" s="56">
        <v>0.79</v>
      </c>
      <c r="H49" s="56">
        <v>1.95</v>
      </c>
      <c r="I49" s="59">
        <v>3.88</v>
      </c>
      <c r="J49" s="56">
        <v>36.24</v>
      </c>
      <c r="K49" s="62">
        <v>71</v>
      </c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653</v>
      </c>
      <c r="G51" s="19">
        <f t="shared" ref="G51" si="18">SUM(G44:G50)</f>
        <v>27.059999999999995</v>
      </c>
      <c r="H51" s="19">
        <f t="shared" ref="H51" si="19">SUM(H44:H50)</f>
        <v>17.16</v>
      </c>
      <c r="I51" s="19">
        <f t="shared" ref="I51" si="20">SUM(I44:I50)</f>
        <v>104.42</v>
      </c>
      <c r="J51" s="19">
        <f t="shared" ref="J51:L51" si="21">SUM(J44:J50)</f>
        <v>670.01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7" t="s">
        <v>26</v>
      </c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7" t="s">
        <v>27</v>
      </c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3"/>
      <c r="B55" s="15"/>
      <c r="C55" s="11"/>
      <c r="D55" s="7" t="s">
        <v>28</v>
      </c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3"/>
      <c r="B56" s="15"/>
      <c r="C56" s="11"/>
      <c r="D56" s="7" t="s">
        <v>29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30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7" t="s">
        <v>31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86" t="s">
        <v>4</v>
      </c>
      <c r="D62" s="87"/>
      <c r="E62" s="31"/>
      <c r="F62" s="32">
        <f>F51+F61</f>
        <v>653</v>
      </c>
      <c r="G62" s="32">
        <f t="shared" ref="G62" si="26">G51+G61</f>
        <v>27.059999999999995</v>
      </c>
      <c r="H62" s="32">
        <f t="shared" ref="H62" si="27">H51+H61</f>
        <v>17.16</v>
      </c>
      <c r="I62" s="32">
        <f t="shared" ref="I62" si="28">I51+I61</f>
        <v>104.42</v>
      </c>
      <c r="J62" s="32">
        <f t="shared" ref="J62:L62" si="29">J51+J61</f>
        <v>670.01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8" t="s">
        <v>58</v>
      </c>
      <c r="F63" s="51">
        <v>160</v>
      </c>
      <c r="G63" s="54">
        <v>14.83</v>
      </c>
      <c r="H63" s="54">
        <v>9.16</v>
      </c>
      <c r="I63" s="57">
        <v>9.16</v>
      </c>
      <c r="J63" s="54">
        <v>267</v>
      </c>
      <c r="K63" s="60" t="s">
        <v>53</v>
      </c>
      <c r="L63" s="39"/>
    </row>
    <row r="64" spans="1:12" ht="14.4" x14ac:dyDescent="0.3">
      <c r="A64" s="23"/>
      <c r="B64" s="15"/>
      <c r="C64" s="11"/>
      <c r="D64" s="7" t="s">
        <v>22</v>
      </c>
      <c r="E64" s="49" t="s">
        <v>59</v>
      </c>
      <c r="F64" s="52">
        <v>200</v>
      </c>
      <c r="G64" s="55">
        <v>4.08</v>
      </c>
      <c r="H64" s="55">
        <v>3.54</v>
      </c>
      <c r="I64" s="58">
        <v>17.579999999999998</v>
      </c>
      <c r="J64" s="55">
        <v>118.6</v>
      </c>
      <c r="K64" s="61">
        <v>388</v>
      </c>
      <c r="L64" s="41"/>
    </row>
    <row r="65" spans="1:12" ht="14.4" x14ac:dyDescent="0.3">
      <c r="A65" s="23"/>
      <c r="B65" s="15"/>
      <c r="C65" s="11"/>
      <c r="D65" s="7" t="s">
        <v>77</v>
      </c>
      <c r="E65" s="49" t="s">
        <v>60</v>
      </c>
      <c r="F65" s="52">
        <v>38</v>
      </c>
      <c r="G65" s="55">
        <v>3</v>
      </c>
      <c r="H65" s="55">
        <v>0.38</v>
      </c>
      <c r="I65" s="58">
        <v>18.399999999999999</v>
      </c>
      <c r="J65" s="55">
        <v>89.06</v>
      </c>
      <c r="K65" s="61" t="s">
        <v>49</v>
      </c>
      <c r="L65" s="41"/>
    </row>
    <row r="66" spans="1:12" ht="14.4" x14ac:dyDescent="0.3">
      <c r="A66" s="23"/>
      <c r="B66" s="15"/>
      <c r="C66" s="11"/>
      <c r="D66" s="7" t="s">
        <v>23</v>
      </c>
      <c r="E66" s="50" t="s">
        <v>45</v>
      </c>
      <c r="F66" s="53">
        <v>100</v>
      </c>
      <c r="G66" s="56">
        <v>0.4</v>
      </c>
      <c r="H66" s="56">
        <v>0.4</v>
      </c>
      <c r="I66" s="59">
        <v>9.8000000000000007</v>
      </c>
      <c r="J66" s="56">
        <v>47</v>
      </c>
      <c r="K66" s="62" t="s">
        <v>49</v>
      </c>
      <c r="L66" s="41"/>
    </row>
    <row r="67" spans="1:12" ht="14.4" x14ac:dyDescent="0.3">
      <c r="A67" s="23"/>
      <c r="B67" s="15"/>
      <c r="C67" s="11"/>
      <c r="D67" s="6" t="s">
        <v>76</v>
      </c>
      <c r="E67" s="50" t="s">
        <v>47</v>
      </c>
      <c r="F67" s="53">
        <v>60</v>
      </c>
      <c r="G67" s="56">
        <v>0.66</v>
      </c>
      <c r="H67" s="56">
        <v>0.12</v>
      </c>
      <c r="I67" s="59">
        <v>2.2799999999999998</v>
      </c>
      <c r="J67" s="56">
        <v>13.2</v>
      </c>
      <c r="K67" s="62">
        <v>71</v>
      </c>
      <c r="L67" s="41"/>
    </row>
    <row r="68" spans="1:12" ht="14.4" x14ac:dyDescent="0.3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4"/>
      <c r="B69" s="17"/>
      <c r="C69" s="8"/>
      <c r="D69" s="18" t="s">
        <v>32</v>
      </c>
      <c r="E69" s="9"/>
      <c r="F69" s="19">
        <f>SUM(F63:F68)</f>
        <v>558</v>
      </c>
      <c r="G69" s="19">
        <f>SUM(G63:G68)</f>
        <v>22.97</v>
      </c>
      <c r="H69" s="19">
        <f>SUM(H63:H68)</f>
        <v>13.6</v>
      </c>
      <c r="I69" s="19">
        <f>SUM(I63:I68)</f>
        <v>57.22</v>
      </c>
      <c r="J69" s="19">
        <f>SUM(J63:J68)</f>
        <v>534.86000000000013</v>
      </c>
      <c r="K69" s="25"/>
      <c r="L69" s="19">
        <f>SUM(L63:L68)</f>
        <v>0</v>
      </c>
    </row>
    <row r="70" spans="1:12" ht="14.4" x14ac:dyDescent="0.3">
      <c r="A70" s="26">
        <f>A63</f>
        <v>1</v>
      </c>
      <c r="B70" s="13">
        <f>B63</f>
        <v>4</v>
      </c>
      <c r="C70" s="10" t="s">
        <v>24</v>
      </c>
      <c r="D70" s="7" t="s">
        <v>25</v>
      </c>
      <c r="E70" s="40"/>
      <c r="F70" s="41"/>
      <c r="G70" s="41"/>
      <c r="H70" s="41"/>
      <c r="I70" s="41"/>
      <c r="J70" s="41"/>
      <c r="K70" s="42"/>
      <c r="L70" s="41"/>
    </row>
    <row r="71" spans="1:12" ht="14.4" x14ac:dyDescent="0.3">
      <c r="A71" s="23"/>
      <c r="B71" s="15"/>
      <c r="C71" s="11"/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6"/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4"/>
      <c r="B79" s="17"/>
      <c r="C79" s="8"/>
      <c r="D79" s="18" t="s">
        <v>32</v>
      </c>
      <c r="E79" s="9"/>
      <c r="F79" s="19">
        <f>SUM(F70:F78)</f>
        <v>0</v>
      </c>
      <c r="G79" s="19">
        <f t="shared" ref="G79" si="30">SUM(G70:G78)</f>
        <v>0</v>
      </c>
      <c r="H79" s="19">
        <f t="shared" ref="H79" si="31">SUM(H70:H78)</f>
        <v>0</v>
      </c>
      <c r="I79" s="19">
        <f t="shared" ref="I79" si="32">SUM(I70:I78)</f>
        <v>0</v>
      </c>
      <c r="J79" s="19">
        <f t="shared" ref="J79:L79" si="33">SUM(J70:J78)</f>
        <v>0</v>
      </c>
      <c r="K79" s="25"/>
      <c r="L79" s="19">
        <f t="shared" si="33"/>
        <v>0</v>
      </c>
    </row>
    <row r="80" spans="1:12" ht="15.75" customHeight="1" thickBot="1" x14ac:dyDescent="0.3">
      <c r="A80" s="29">
        <f>A63</f>
        <v>1</v>
      </c>
      <c r="B80" s="30">
        <f>B63</f>
        <v>4</v>
      </c>
      <c r="C80" s="86" t="s">
        <v>4</v>
      </c>
      <c r="D80" s="87"/>
      <c r="E80" s="31"/>
      <c r="F80" s="32">
        <f>F69+F79</f>
        <v>558</v>
      </c>
      <c r="G80" s="32">
        <f t="shared" ref="G80" si="34">G69+G79</f>
        <v>22.97</v>
      </c>
      <c r="H80" s="32">
        <f t="shared" ref="H80" si="35">H69+H79</f>
        <v>13.6</v>
      </c>
      <c r="I80" s="32">
        <f t="shared" ref="I80" si="36">I69+I79</f>
        <v>57.22</v>
      </c>
      <c r="J80" s="32">
        <f t="shared" ref="J80:L80" si="37">J69+J79</f>
        <v>534.86000000000013</v>
      </c>
      <c r="K80" s="32"/>
      <c r="L80" s="32">
        <f t="shared" si="37"/>
        <v>0</v>
      </c>
    </row>
    <row r="81" spans="1:12" ht="15" thickBot="1" x14ac:dyDescent="0.35">
      <c r="A81" s="20">
        <v>1</v>
      </c>
      <c r="B81" s="21">
        <v>5</v>
      </c>
      <c r="C81" s="22" t="s">
        <v>20</v>
      </c>
      <c r="D81" s="5" t="s">
        <v>21</v>
      </c>
      <c r="E81" s="48" t="s">
        <v>61</v>
      </c>
      <c r="F81" s="69">
        <v>100</v>
      </c>
      <c r="G81" s="54">
        <v>9.75</v>
      </c>
      <c r="H81" s="54">
        <v>4.95</v>
      </c>
      <c r="I81" s="57">
        <v>3.8</v>
      </c>
      <c r="J81" s="54">
        <v>105</v>
      </c>
      <c r="K81" s="60">
        <v>229</v>
      </c>
      <c r="L81" s="39"/>
    </row>
    <row r="82" spans="1:12" ht="14.4" x14ac:dyDescent="0.3">
      <c r="A82" s="23"/>
      <c r="B82" s="15"/>
      <c r="C82" s="11"/>
      <c r="D82" s="6" t="s">
        <v>78</v>
      </c>
      <c r="E82" s="48" t="s">
        <v>62</v>
      </c>
      <c r="F82" s="69">
        <v>150</v>
      </c>
      <c r="G82" s="54">
        <v>3.73</v>
      </c>
      <c r="H82" s="54">
        <v>12.62</v>
      </c>
      <c r="I82" s="70">
        <v>36.76</v>
      </c>
      <c r="J82" s="54">
        <v>275.7</v>
      </c>
      <c r="K82" s="63">
        <v>302</v>
      </c>
      <c r="L82" s="41"/>
    </row>
    <row r="83" spans="1:12" ht="14.4" x14ac:dyDescent="0.3">
      <c r="A83" s="23"/>
      <c r="B83" s="15"/>
      <c r="C83" s="11"/>
      <c r="D83" s="7" t="s">
        <v>22</v>
      </c>
      <c r="E83" s="49" t="s">
        <v>43</v>
      </c>
      <c r="F83" s="52">
        <v>200</v>
      </c>
      <c r="G83" s="55">
        <v>7.0000000000000007E-2</v>
      </c>
      <c r="H83" s="55">
        <v>0.02</v>
      </c>
      <c r="I83" s="58">
        <v>15</v>
      </c>
      <c r="J83" s="55">
        <v>60</v>
      </c>
      <c r="K83" s="61">
        <v>376</v>
      </c>
      <c r="L83" s="41"/>
    </row>
    <row r="84" spans="1:12" ht="14.4" x14ac:dyDescent="0.3">
      <c r="A84" s="23"/>
      <c r="B84" s="15"/>
      <c r="C84" s="11"/>
      <c r="D84" s="7" t="s">
        <v>73</v>
      </c>
      <c r="E84" s="49" t="s">
        <v>44</v>
      </c>
      <c r="F84" s="52">
        <v>63</v>
      </c>
      <c r="G84" s="55">
        <v>4.34</v>
      </c>
      <c r="H84" s="55">
        <v>0.7</v>
      </c>
      <c r="I84" s="58">
        <v>33.700000000000003</v>
      </c>
      <c r="J84" s="55">
        <v>143.02000000000001</v>
      </c>
      <c r="K84" s="61" t="s">
        <v>49</v>
      </c>
      <c r="L84" s="41"/>
    </row>
    <row r="85" spans="1:12" ht="14.4" x14ac:dyDescent="0.3">
      <c r="A85" s="23"/>
      <c r="B85" s="15"/>
      <c r="C85" s="11"/>
      <c r="D85" s="7" t="s">
        <v>23</v>
      </c>
      <c r="E85" s="50" t="s">
        <v>45</v>
      </c>
      <c r="F85" s="53">
        <v>100</v>
      </c>
      <c r="G85" s="56">
        <v>0.4</v>
      </c>
      <c r="H85" s="56">
        <v>0.4</v>
      </c>
      <c r="I85" s="59">
        <v>9.8000000000000007</v>
      </c>
      <c r="J85" s="56">
        <v>47</v>
      </c>
      <c r="K85" s="62" t="s">
        <v>49</v>
      </c>
      <c r="L85" s="41"/>
    </row>
    <row r="86" spans="1:12" ht="14.4" x14ac:dyDescent="0.3">
      <c r="A86" s="23"/>
      <c r="B86" s="15"/>
      <c r="C86" s="11"/>
      <c r="D86" s="6" t="s">
        <v>76</v>
      </c>
      <c r="E86" s="50" t="s">
        <v>47</v>
      </c>
      <c r="F86" s="53">
        <v>60</v>
      </c>
      <c r="G86" s="56">
        <v>0.12</v>
      </c>
      <c r="H86" s="56">
        <v>0.06</v>
      </c>
      <c r="I86" s="59">
        <v>1.02</v>
      </c>
      <c r="J86" s="56">
        <v>6</v>
      </c>
      <c r="K86" s="62">
        <v>71</v>
      </c>
      <c r="L86" s="41"/>
    </row>
    <row r="87" spans="1:12" ht="14.4" x14ac:dyDescent="0.3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4" x14ac:dyDescent="0.3">
      <c r="A88" s="24"/>
      <c r="B88" s="17"/>
      <c r="C88" s="8"/>
      <c r="D88" s="18" t="s">
        <v>32</v>
      </c>
      <c r="E88" s="9"/>
      <c r="F88" s="19">
        <f>SUM(F81:F87)</f>
        <v>673</v>
      </c>
      <c r="G88" s="19">
        <f t="shared" ref="G88" si="38">SUM(G81:G87)</f>
        <v>18.41</v>
      </c>
      <c r="H88" s="19">
        <f t="shared" ref="H88" si="39">SUM(H81:H87)</f>
        <v>18.749999999999996</v>
      </c>
      <c r="I88" s="19">
        <f t="shared" ref="I88" si="40">SUM(I81:I87)</f>
        <v>100.07999999999998</v>
      </c>
      <c r="J88" s="19">
        <f t="shared" ref="J88:L88" si="41">SUM(J81:J87)</f>
        <v>636.72</v>
      </c>
      <c r="K88" s="25"/>
      <c r="L88" s="19">
        <f t="shared" si="41"/>
        <v>0</v>
      </c>
    </row>
    <row r="89" spans="1:12" ht="14.4" x14ac:dyDescent="0.3">
      <c r="A89" s="26">
        <f>A81</f>
        <v>1</v>
      </c>
      <c r="B89" s="13">
        <f>B81</f>
        <v>5</v>
      </c>
      <c r="C89" s="10" t="s">
        <v>24</v>
      </c>
      <c r="D89" s="7" t="s">
        <v>25</v>
      </c>
      <c r="E89" s="40"/>
      <c r="F89" s="41"/>
      <c r="G89" s="41"/>
      <c r="H89" s="41"/>
      <c r="I89" s="41"/>
      <c r="J89" s="41"/>
      <c r="K89" s="42"/>
      <c r="L89" s="41"/>
    </row>
    <row r="90" spans="1:12" ht="14.4" x14ac:dyDescent="0.3">
      <c r="A90" s="23"/>
      <c r="B90" s="15"/>
      <c r="C90" s="11"/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3"/>
      <c r="B96" s="15"/>
      <c r="C96" s="11"/>
      <c r="D96" s="6"/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4"/>
      <c r="B98" s="17"/>
      <c r="C98" s="8"/>
      <c r="D98" s="18" t="s">
        <v>32</v>
      </c>
      <c r="E98" s="9"/>
      <c r="F98" s="19">
        <f>SUM(F89:F97)</f>
        <v>0</v>
      </c>
      <c r="G98" s="19">
        <f t="shared" ref="G98" si="42">SUM(G89:G97)</f>
        <v>0</v>
      </c>
      <c r="H98" s="19">
        <f t="shared" ref="H98" si="43">SUM(H89:H97)</f>
        <v>0</v>
      </c>
      <c r="I98" s="19">
        <f t="shared" ref="I98" si="44">SUM(I89:I97)</f>
        <v>0</v>
      </c>
      <c r="J98" s="19">
        <f t="shared" ref="J98:L98" si="45">SUM(J89:J97)</f>
        <v>0</v>
      </c>
      <c r="K98" s="25"/>
      <c r="L98" s="19">
        <f t="shared" si="45"/>
        <v>0</v>
      </c>
    </row>
    <row r="99" spans="1:12" ht="15.75" customHeight="1" thickBot="1" x14ac:dyDescent="0.3">
      <c r="A99" s="29">
        <f>A81</f>
        <v>1</v>
      </c>
      <c r="B99" s="30">
        <f>B81</f>
        <v>5</v>
      </c>
      <c r="C99" s="86" t="s">
        <v>4</v>
      </c>
      <c r="D99" s="87"/>
      <c r="E99" s="31"/>
      <c r="F99" s="32">
        <f>F88+F98</f>
        <v>673</v>
      </c>
      <c r="G99" s="32">
        <f t="shared" ref="G99" si="46">G88+G98</f>
        <v>18.41</v>
      </c>
      <c r="H99" s="32">
        <f t="shared" ref="H99" si="47">H88+H98</f>
        <v>18.749999999999996</v>
      </c>
      <c r="I99" s="32">
        <f t="shared" ref="I99" si="48">I88+I98</f>
        <v>100.07999999999998</v>
      </c>
      <c r="J99" s="32">
        <f t="shared" ref="J99:L99" si="49">J88+J98</f>
        <v>636.72</v>
      </c>
      <c r="K99" s="32"/>
      <c r="L99" s="32">
        <f t="shared" si="49"/>
        <v>0</v>
      </c>
    </row>
    <row r="100" spans="1:12" ht="15" thickBot="1" x14ac:dyDescent="0.35">
      <c r="A100" s="20">
        <v>2</v>
      </c>
      <c r="B100" s="21">
        <v>1</v>
      </c>
      <c r="C100" s="22" t="s">
        <v>20</v>
      </c>
      <c r="D100" s="5" t="s">
        <v>21</v>
      </c>
      <c r="E100" s="48" t="s">
        <v>63</v>
      </c>
      <c r="F100" s="51">
        <v>80</v>
      </c>
      <c r="G100" s="54">
        <v>10.83</v>
      </c>
      <c r="H100" s="54">
        <v>9.76</v>
      </c>
      <c r="I100" s="57">
        <v>8.09</v>
      </c>
      <c r="J100" s="54">
        <v>199</v>
      </c>
      <c r="K100" s="60" t="s">
        <v>48</v>
      </c>
      <c r="L100" s="39"/>
    </row>
    <row r="101" spans="1:12" ht="14.4" x14ac:dyDescent="0.3">
      <c r="A101" s="23"/>
      <c r="B101" s="15"/>
      <c r="C101" s="11"/>
      <c r="D101" s="6" t="s">
        <v>21</v>
      </c>
      <c r="E101" s="48" t="s">
        <v>64</v>
      </c>
      <c r="F101" s="51">
        <v>150</v>
      </c>
      <c r="G101" s="54">
        <v>3.06</v>
      </c>
      <c r="H101" s="54">
        <v>4.8</v>
      </c>
      <c r="I101" s="57">
        <v>20.440000000000001</v>
      </c>
      <c r="J101" s="54">
        <v>137.25</v>
      </c>
      <c r="K101" s="63">
        <v>312</v>
      </c>
      <c r="L101" s="41"/>
    </row>
    <row r="102" spans="1:12" ht="14.4" x14ac:dyDescent="0.3">
      <c r="A102" s="23"/>
      <c r="B102" s="15"/>
      <c r="C102" s="11"/>
      <c r="D102" s="7" t="s">
        <v>22</v>
      </c>
      <c r="E102" s="49" t="s">
        <v>43</v>
      </c>
      <c r="F102" s="52">
        <v>200</v>
      </c>
      <c r="G102" s="55">
        <v>7.0000000000000007E-2</v>
      </c>
      <c r="H102" s="55">
        <v>0.02</v>
      </c>
      <c r="I102" s="58">
        <v>15</v>
      </c>
      <c r="J102" s="55">
        <v>62</v>
      </c>
      <c r="K102" s="61">
        <v>376</v>
      </c>
      <c r="L102" s="41"/>
    </row>
    <row r="103" spans="1:12" ht="14.4" x14ac:dyDescent="0.3">
      <c r="A103" s="23"/>
      <c r="B103" s="15"/>
      <c r="C103" s="11"/>
      <c r="D103" s="7" t="s">
        <v>73</v>
      </c>
      <c r="E103" s="49" t="s">
        <v>44</v>
      </c>
      <c r="F103" s="52">
        <v>63</v>
      </c>
      <c r="G103" s="55">
        <v>4.34</v>
      </c>
      <c r="H103" s="55">
        <v>0.7</v>
      </c>
      <c r="I103" s="58">
        <v>33.700000000000003</v>
      </c>
      <c r="J103" s="55">
        <v>143.02000000000001</v>
      </c>
      <c r="K103" s="61" t="s">
        <v>49</v>
      </c>
      <c r="L103" s="41"/>
    </row>
    <row r="104" spans="1:12" ht="14.4" x14ac:dyDescent="0.3">
      <c r="A104" s="23"/>
      <c r="B104" s="15"/>
      <c r="C104" s="11"/>
      <c r="D104" s="7" t="s">
        <v>23</v>
      </c>
      <c r="E104" s="50" t="s">
        <v>45</v>
      </c>
      <c r="F104" s="53">
        <v>100</v>
      </c>
      <c r="G104" s="56">
        <v>0.4</v>
      </c>
      <c r="H104" s="56">
        <v>0.4</v>
      </c>
      <c r="I104" s="59">
        <v>9.8000000000000007</v>
      </c>
      <c r="J104" s="56">
        <v>47</v>
      </c>
      <c r="K104" s="62" t="s">
        <v>49</v>
      </c>
      <c r="L104" s="41"/>
    </row>
    <row r="105" spans="1:12" ht="14.4" x14ac:dyDescent="0.3">
      <c r="A105" s="23"/>
      <c r="B105" s="15"/>
      <c r="C105" s="11"/>
      <c r="D105" s="6" t="s">
        <v>79</v>
      </c>
      <c r="E105" s="50" t="s">
        <v>65</v>
      </c>
      <c r="F105" s="53">
        <v>15</v>
      </c>
      <c r="G105" s="56">
        <v>3.48</v>
      </c>
      <c r="H105" s="56">
        <v>4.4249999999999998</v>
      </c>
      <c r="I105" s="59">
        <v>0</v>
      </c>
      <c r="J105" s="56">
        <v>54</v>
      </c>
      <c r="K105" s="62">
        <v>15</v>
      </c>
      <c r="L105" s="41"/>
    </row>
    <row r="106" spans="1:12" ht="14.4" x14ac:dyDescent="0.3">
      <c r="A106" s="23"/>
      <c r="B106" s="15"/>
      <c r="C106" s="11"/>
      <c r="D106" s="6" t="s">
        <v>76</v>
      </c>
      <c r="E106" s="50" t="s">
        <v>52</v>
      </c>
      <c r="F106" s="53">
        <v>60</v>
      </c>
      <c r="G106" s="56">
        <v>0.66</v>
      </c>
      <c r="H106" s="56">
        <v>0.12</v>
      </c>
      <c r="I106" s="59">
        <v>2.2799999999999998</v>
      </c>
      <c r="J106" s="56">
        <v>13.2</v>
      </c>
      <c r="K106" s="62">
        <v>71</v>
      </c>
      <c r="L106" s="41"/>
    </row>
    <row r="107" spans="1:12" ht="14.4" x14ac:dyDescent="0.3">
      <c r="A107" s="24"/>
      <c r="B107" s="17"/>
      <c r="C107" s="8"/>
      <c r="D107" s="18" t="s">
        <v>32</v>
      </c>
      <c r="E107" s="9"/>
      <c r="F107" s="19">
        <f>SUM(F100:F106)</f>
        <v>668</v>
      </c>
      <c r="G107" s="19">
        <f t="shared" ref="G107:J107" si="50">SUM(G100:G106)</f>
        <v>22.84</v>
      </c>
      <c r="H107" s="19">
        <f t="shared" si="50"/>
        <v>20.224999999999998</v>
      </c>
      <c r="I107" s="19">
        <f t="shared" si="50"/>
        <v>89.31</v>
      </c>
      <c r="J107" s="19">
        <f t="shared" si="50"/>
        <v>655.47</v>
      </c>
      <c r="K107" s="25"/>
      <c r="L107" s="19">
        <f t="shared" ref="L107" si="51">SUM(L100:L106)</f>
        <v>0</v>
      </c>
    </row>
    <row r="108" spans="1:12" ht="14.4" x14ac:dyDescent="0.3">
      <c r="A108" s="26">
        <f>A100</f>
        <v>2</v>
      </c>
      <c r="B108" s="13">
        <f>B100</f>
        <v>1</v>
      </c>
      <c r="C108" s="10" t="s">
        <v>24</v>
      </c>
      <c r="D108" s="7" t="s">
        <v>25</v>
      </c>
      <c r="E108" s="40"/>
      <c r="F108" s="41"/>
      <c r="G108" s="41"/>
      <c r="H108" s="41"/>
      <c r="I108" s="41"/>
      <c r="J108" s="41"/>
      <c r="K108" s="42"/>
      <c r="L108" s="41"/>
    </row>
    <row r="109" spans="1:12" ht="14.4" x14ac:dyDescent="0.3">
      <c r="A109" s="23"/>
      <c r="B109" s="15"/>
      <c r="C109" s="11"/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6"/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4"/>
      <c r="B117" s="17"/>
      <c r="C117" s="8"/>
      <c r="D117" s="18" t="s">
        <v>32</v>
      </c>
      <c r="E117" s="9"/>
      <c r="F117" s="19">
        <f>SUM(F108:F116)</f>
        <v>0</v>
      </c>
      <c r="G117" s="19">
        <f t="shared" ref="G117:J117" si="52">SUM(G108:G116)</f>
        <v>0</v>
      </c>
      <c r="H117" s="19">
        <f t="shared" si="52"/>
        <v>0</v>
      </c>
      <c r="I117" s="19">
        <f t="shared" si="52"/>
        <v>0</v>
      </c>
      <c r="J117" s="19">
        <f t="shared" si="52"/>
        <v>0</v>
      </c>
      <c r="K117" s="25"/>
      <c r="L117" s="19">
        <f t="shared" ref="L117" si="53">SUM(L108:L116)</f>
        <v>0</v>
      </c>
    </row>
    <row r="118" spans="1:12" ht="14.4" x14ac:dyDescent="0.25">
      <c r="A118" s="29">
        <f>A100</f>
        <v>2</v>
      </c>
      <c r="B118" s="30">
        <f>B100</f>
        <v>1</v>
      </c>
      <c r="C118" s="86" t="s">
        <v>4</v>
      </c>
      <c r="D118" s="87"/>
      <c r="E118" s="31"/>
      <c r="F118" s="32">
        <f>F107+F117</f>
        <v>668</v>
      </c>
      <c r="G118" s="32">
        <f t="shared" ref="G118" si="54">G107+G117</f>
        <v>22.84</v>
      </c>
      <c r="H118" s="32">
        <f t="shared" ref="H118" si="55">H107+H117</f>
        <v>20.224999999999998</v>
      </c>
      <c r="I118" s="32">
        <f t="shared" ref="I118" si="56">I107+I117</f>
        <v>89.31</v>
      </c>
      <c r="J118" s="32">
        <f t="shared" ref="J118:L118" si="57">J107+J117</f>
        <v>655.47</v>
      </c>
      <c r="K118" s="32"/>
      <c r="L118" s="32">
        <f t="shared" si="57"/>
        <v>0</v>
      </c>
    </row>
    <row r="119" spans="1:12" ht="15" thickBot="1" x14ac:dyDescent="0.35">
      <c r="A119" s="14">
        <v>2</v>
      </c>
      <c r="B119" s="15">
        <v>2</v>
      </c>
      <c r="C119" s="22" t="s">
        <v>20</v>
      </c>
      <c r="D119" s="5" t="s">
        <v>21</v>
      </c>
      <c r="E119" s="48" t="s">
        <v>66</v>
      </c>
      <c r="F119" s="51">
        <v>80</v>
      </c>
      <c r="G119" s="54">
        <v>9.76</v>
      </c>
      <c r="H119" s="54">
        <v>6.21</v>
      </c>
      <c r="I119" s="57">
        <v>11.75</v>
      </c>
      <c r="J119" s="54">
        <v>142.4</v>
      </c>
      <c r="K119" s="60" t="s">
        <v>48</v>
      </c>
      <c r="L119" s="39"/>
    </row>
    <row r="120" spans="1:12" ht="14.4" x14ac:dyDescent="0.3">
      <c r="A120" s="14"/>
      <c r="B120" s="15"/>
      <c r="C120" s="11"/>
      <c r="D120" s="5" t="s">
        <v>21</v>
      </c>
      <c r="E120" s="64" t="s">
        <v>67</v>
      </c>
      <c r="F120" s="65">
        <v>150</v>
      </c>
      <c r="G120" s="66">
        <v>3.65</v>
      </c>
      <c r="H120" s="66">
        <v>5.37</v>
      </c>
      <c r="I120" s="67">
        <v>36.68</v>
      </c>
      <c r="J120" s="66">
        <v>209.7</v>
      </c>
      <c r="K120" s="68" t="s">
        <v>48</v>
      </c>
      <c r="L120" s="41"/>
    </row>
    <row r="121" spans="1:12" ht="14.4" x14ac:dyDescent="0.3">
      <c r="A121" s="14"/>
      <c r="B121" s="15"/>
      <c r="C121" s="11"/>
      <c r="D121" s="7" t="s">
        <v>22</v>
      </c>
      <c r="E121" s="49" t="s">
        <v>56</v>
      </c>
      <c r="F121" s="52">
        <v>200</v>
      </c>
      <c r="G121" s="55">
        <v>0.13</v>
      </c>
      <c r="H121" s="55">
        <v>0.02</v>
      </c>
      <c r="I121" s="58">
        <v>15.2</v>
      </c>
      <c r="J121" s="55">
        <v>62</v>
      </c>
      <c r="K121" s="61">
        <v>377</v>
      </c>
      <c r="L121" s="41"/>
    </row>
    <row r="122" spans="1:12" ht="14.4" x14ac:dyDescent="0.3">
      <c r="A122" s="14"/>
      <c r="B122" s="15"/>
      <c r="C122" s="11"/>
      <c r="D122" s="7" t="s">
        <v>73</v>
      </c>
      <c r="E122" s="49" t="s">
        <v>44</v>
      </c>
      <c r="F122" s="52">
        <v>63</v>
      </c>
      <c r="G122" s="55">
        <v>4.34</v>
      </c>
      <c r="H122" s="55">
        <v>0.7</v>
      </c>
      <c r="I122" s="58">
        <v>33.700000000000003</v>
      </c>
      <c r="J122" s="55">
        <v>143.02000000000001</v>
      </c>
      <c r="K122" s="61" t="s">
        <v>49</v>
      </c>
      <c r="L122" s="41"/>
    </row>
    <row r="123" spans="1:12" ht="14.4" x14ac:dyDescent="0.3">
      <c r="A123" s="14"/>
      <c r="B123" s="15"/>
      <c r="C123" s="11"/>
      <c r="D123" s="7" t="s">
        <v>23</v>
      </c>
      <c r="E123" s="50" t="s">
        <v>45</v>
      </c>
      <c r="F123" s="53">
        <v>100</v>
      </c>
      <c r="G123" s="56">
        <v>0.4</v>
      </c>
      <c r="H123" s="56">
        <v>0.4</v>
      </c>
      <c r="I123" s="59">
        <v>9.8000000000000007</v>
      </c>
      <c r="J123" s="56">
        <v>47</v>
      </c>
      <c r="K123" s="62" t="s">
        <v>49</v>
      </c>
      <c r="L123" s="41"/>
    </row>
    <row r="124" spans="1:12" ht="14.4" x14ac:dyDescent="0.3">
      <c r="A124" s="14"/>
      <c r="B124" s="15"/>
      <c r="C124" s="11"/>
      <c r="D124" s="6" t="s">
        <v>76</v>
      </c>
      <c r="E124" s="50" t="s">
        <v>52</v>
      </c>
      <c r="F124" s="53">
        <v>60</v>
      </c>
      <c r="G124" s="56">
        <v>0.66</v>
      </c>
      <c r="H124" s="56">
        <v>0.12</v>
      </c>
      <c r="I124" s="59">
        <v>2.2799999999999998</v>
      </c>
      <c r="J124" s="56">
        <v>13.2</v>
      </c>
      <c r="K124" s="62">
        <v>71</v>
      </c>
      <c r="L124" s="41"/>
    </row>
    <row r="125" spans="1:12" ht="14.4" x14ac:dyDescent="0.3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4" x14ac:dyDescent="0.3">
      <c r="A126" s="16"/>
      <c r="B126" s="17"/>
      <c r="C126" s="8"/>
      <c r="D126" s="18" t="s">
        <v>32</v>
      </c>
      <c r="E126" s="9"/>
      <c r="F126" s="19">
        <f>SUM(F119:F125)</f>
        <v>653</v>
      </c>
      <c r="G126" s="19">
        <f t="shared" ref="G126:J126" si="58">SUM(G119:G125)</f>
        <v>18.940000000000001</v>
      </c>
      <c r="H126" s="19">
        <f t="shared" si="58"/>
        <v>12.819999999999999</v>
      </c>
      <c r="I126" s="19">
        <f t="shared" si="58"/>
        <v>109.41</v>
      </c>
      <c r="J126" s="19">
        <f t="shared" si="58"/>
        <v>617.32000000000005</v>
      </c>
      <c r="K126" s="25"/>
      <c r="L126" s="19">
        <f t="shared" ref="L126" si="59">SUM(L119:L125)</f>
        <v>0</v>
      </c>
    </row>
    <row r="127" spans="1:12" ht="14.4" x14ac:dyDescent="0.3">
      <c r="A127" s="13">
        <f>A119</f>
        <v>2</v>
      </c>
      <c r="B127" s="13">
        <f>B119</f>
        <v>2</v>
      </c>
      <c r="C127" s="10" t="s">
        <v>24</v>
      </c>
      <c r="D127" s="7" t="s">
        <v>25</v>
      </c>
      <c r="E127" s="40"/>
      <c r="F127" s="41"/>
      <c r="G127" s="41"/>
      <c r="H127" s="41"/>
      <c r="I127" s="41"/>
      <c r="J127" s="41"/>
      <c r="K127" s="42"/>
      <c r="L127" s="41"/>
    </row>
    <row r="128" spans="1:12" ht="14.4" x14ac:dyDescent="0.3">
      <c r="A128" s="14"/>
      <c r="B128" s="15"/>
      <c r="C128" s="11"/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14"/>
      <c r="B134" s="15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6"/>
      <c r="B136" s="17"/>
      <c r="C136" s="8"/>
      <c r="D136" s="18" t="s">
        <v>32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thickBot="1" x14ac:dyDescent="0.3">
      <c r="A137" s="33">
        <f>A119</f>
        <v>2</v>
      </c>
      <c r="B137" s="33">
        <f>B119</f>
        <v>2</v>
      </c>
      <c r="C137" s="86" t="s">
        <v>4</v>
      </c>
      <c r="D137" s="87"/>
      <c r="E137" s="31"/>
      <c r="F137" s="32">
        <f>F126+F136</f>
        <v>653</v>
      </c>
      <c r="G137" s="32">
        <f t="shared" ref="G137" si="62">G126+G136</f>
        <v>18.940000000000001</v>
      </c>
      <c r="H137" s="32">
        <f t="shared" ref="H137" si="63">H126+H136</f>
        <v>12.819999999999999</v>
      </c>
      <c r="I137" s="32">
        <f t="shared" ref="I137" si="64">I126+I136</f>
        <v>109.41</v>
      </c>
      <c r="J137" s="32">
        <f t="shared" ref="J137:L137" si="65">J126+J136</f>
        <v>617.32000000000005</v>
      </c>
      <c r="K137" s="32"/>
      <c r="L137" s="32">
        <f t="shared" si="65"/>
        <v>0</v>
      </c>
    </row>
    <row r="138" spans="1:12" ht="29.4" thickBot="1" x14ac:dyDescent="0.35">
      <c r="A138" s="20">
        <v>2</v>
      </c>
      <c r="B138" s="21">
        <v>3</v>
      </c>
      <c r="C138" s="22" t="s">
        <v>20</v>
      </c>
      <c r="D138" s="5" t="s">
        <v>21</v>
      </c>
      <c r="E138" s="48" t="s">
        <v>68</v>
      </c>
      <c r="F138" s="69">
        <v>150</v>
      </c>
      <c r="G138" s="54">
        <v>5.6</v>
      </c>
      <c r="H138" s="54">
        <v>11.77</v>
      </c>
      <c r="I138" s="70">
        <v>26.57</v>
      </c>
      <c r="J138" s="54">
        <v>234.45</v>
      </c>
      <c r="K138" s="63" t="s">
        <v>53</v>
      </c>
      <c r="L138" s="39"/>
    </row>
    <row r="139" spans="1:12" ht="14.4" x14ac:dyDescent="0.3">
      <c r="A139" s="23"/>
      <c r="B139" s="15"/>
      <c r="C139" s="11"/>
      <c r="D139" s="6" t="s">
        <v>21</v>
      </c>
      <c r="E139" s="48" t="s">
        <v>69</v>
      </c>
      <c r="F139" s="69">
        <v>80</v>
      </c>
      <c r="G139" s="54">
        <v>13.89</v>
      </c>
      <c r="H139" s="54">
        <v>9.7100000000000009</v>
      </c>
      <c r="I139" s="57">
        <v>12.93</v>
      </c>
      <c r="J139" s="54">
        <v>228.8</v>
      </c>
      <c r="K139" s="60">
        <v>294</v>
      </c>
      <c r="L139" s="41"/>
    </row>
    <row r="140" spans="1:12" ht="14.4" x14ac:dyDescent="0.3">
      <c r="A140" s="23"/>
      <c r="B140" s="15"/>
      <c r="C140" s="11"/>
      <c r="D140" s="7" t="s">
        <v>22</v>
      </c>
      <c r="E140" s="49" t="s">
        <v>43</v>
      </c>
      <c r="F140" s="52">
        <v>200</v>
      </c>
      <c r="G140" s="55">
        <v>7.0000000000000007E-2</v>
      </c>
      <c r="H140" s="55">
        <v>0.02</v>
      </c>
      <c r="I140" s="58">
        <v>15</v>
      </c>
      <c r="J140" s="55">
        <v>60</v>
      </c>
      <c r="K140" s="61">
        <v>376</v>
      </c>
      <c r="L140" s="41"/>
    </row>
    <row r="141" spans="1:12" ht="15.75" customHeight="1" x14ac:dyDescent="0.3">
      <c r="A141" s="23"/>
      <c r="B141" s="15"/>
      <c r="C141" s="11"/>
      <c r="D141" s="7" t="s">
        <v>73</v>
      </c>
      <c r="E141" s="49" t="s">
        <v>44</v>
      </c>
      <c r="F141" s="52">
        <v>63</v>
      </c>
      <c r="G141" s="55">
        <v>4.34</v>
      </c>
      <c r="H141" s="55">
        <v>0.7</v>
      </c>
      <c r="I141" s="58">
        <v>33.700000000000003</v>
      </c>
      <c r="J141" s="55">
        <v>143.02000000000001</v>
      </c>
      <c r="K141" s="61" t="s">
        <v>49</v>
      </c>
      <c r="L141" s="41"/>
    </row>
    <row r="142" spans="1:12" ht="14.4" x14ac:dyDescent="0.3">
      <c r="A142" s="23"/>
      <c r="B142" s="15"/>
      <c r="C142" s="11"/>
      <c r="D142" s="7" t="s">
        <v>23</v>
      </c>
      <c r="E142" s="50" t="s">
        <v>45</v>
      </c>
      <c r="F142" s="53">
        <v>100</v>
      </c>
      <c r="G142" s="56">
        <v>0.4</v>
      </c>
      <c r="H142" s="56">
        <v>0.4</v>
      </c>
      <c r="I142" s="59">
        <v>9.8000000000000007</v>
      </c>
      <c r="J142" s="56">
        <v>47</v>
      </c>
      <c r="K142" s="62" t="s">
        <v>49</v>
      </c>
      <c r="L142" s="41"/>
    </row>
    <row r="143" spans="1:12" ht="14.4" x14ac:dyDescent="0.3">
      <c r="A143" s="23"/>
      <c r="B143" s="15"/>
      <c r="C143" s="11"/>
      <c r="D143" s="6" t="s">
        <v>75</v>
      </c>
      <c r="E143" s="50" t="s">
        <v>70</v>
      </c>
      <c r="F143" s="53">
        <v>60</v>
      </c>
      <c r="G143" s="56">
        <v>0.74</v>
      </c>
      <c r="H143" s="56">
        <v>5.6000000000000001E-2</v>
      </c>
      <c r="I143" s="59">
        <v>6.88</v>
      </c>
      <c r="J143" s="56">
        <v>49.02</v>
      </c>
      <c r="K143" s="62">
        <v>62</v>
      </c>
      <c r="L143" s="41"/>
    </row>
    <row r="144" spans="1:12" ht="14.4" x14ac:dyDescent="0.3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4"/>
      <c r="B145" s="17"/>
      <c r="C145" s="8"/>
      <c r="D145" s="18" t="s">
        <v>32</v>
      </c>
      <c r="E145" s="9"/>
      <c r="F145" s="19">
        <f>SUM(F138:F144)</f>
        <v>653</v>
      </c>
      <c r="G145" s="19">
        <f t="shared" ref="G145:J145" si="66">SUM(G138:G144)</f>
        <v>25.04</v>
      </c>
      <c r="H145" s="19">
        <f t="shared" si="66"/>
        <v>22.655999999999999</v>
      </c>
      <c r="I145" s="19">
        <f t="shared" si="66"/>
        <v>104.88</v>
      </c>
      <c r="J145" s="19">
        <f t="shared" si="66"/>
        <v>762.29</v>
      </c>
      <c r="K145" s="25"/>
      <c r="L145" s="19">
        <f t="shared" ref="L145" si="67">SUM(L138:L144)</f>
        <v>0</v>
      </c>
    </row>
    <row r="146" spans="1:12" ht="14.4" x14ac:dyDescent="0.3">
      <c r="A146" s="26">
        <f>A138</f>
        <v>2</v>
      </c>
      <c r="B146" s="13">
        <f>B138</f>
        <v>3</v>
      </c>
      <c r="C146" s="10" t="s">
        <v>24</v>
      </c>
      <c r="D146" s="7" t="s">
        <v>25</v>
      </c>
      <c r="E146" s="40"/>
      <c r="F146" s="41"/>
      <c r="G146" s="41"/>
      <c r="H146" s="41"/>
      <c r="I146" s="41"/>
      <c r="J146" s="41"/>
      <c r="K146" s="42"/>
      <c r="L146" s="41"/>
    </row>
    <row r="147" spans="1:12" ht="14.4" x14ac:dyDescent="0.3">
      <c r="A147" s="23"/>
      <c r="B147" s="15"/>
      <c r="C147" s="11"/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 x14ac:dyDescent="0.3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 x14ac:dyDescent="0.3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3"/>
      <c r="B153" s="15"/>
      <c r="C153" s="11"/>
      <c r="D153" s="6"/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4"/>
      <c r="B155" s="17"/>
      <c r="C155" s="8"/>
      <c r="D155" s="18" t="s">
        <v>32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4.4" x14ac:dyDescent="0.25">
      <c r="A156" s="29">
        <f>A138</f>
        <v>2</v>
      </c>
      <c r="B156" s="30">
        <f>B138</f>
        <v>3</v>
      </c>
      <c r="C156" s="86" t="s">
        <v>4</v>
      </c>
      <c r="D156" s="87"/>
      <c r="E156" s="31"/>
      <c r="F156" s="32">
        <f>F145+F155</f>
        <v>653</v>
      </c>
      <c r="G156" s="32">
        <f t="shared" ref="G156" si="70">G145+G155</f>
        <v>25.04</v>
      </c>
      <c r="H156" s="32">
        <f t="shared" ref="H156" si="71">H145+H155</f>
        <v>22.655999999999999</v>
      </c>
      <c r="I156" s="32">
        <f t="shared" ref="I156" si="72">I145+I155</f>
        <v>104.88</v>
      </c>
      <c r="J156" s="32">
        <f t="shared" ref="J156:L156" si="73">J145+J155</f>
        <v>762.29</v>
      </c>
      <c r="K156" s="32"/>
      <c r="L156" s="32">
        <f t="shared" si="73"/>
        <v>0</v>
      </c>
    </row>
    <row r="157" spans="1:12" ht="15" thickBot="1" x14ac:dyDescent="0.35">
      <c r="A157" s="20">
        <v>2</v>
      </c>
      <c r="B157" s="21">
        <v>4</v>
      </c>
      <c r="C157" s="22" t="s">
        <v>20</v>
      </c>
      <c r="D157" s="5" t="s">
        <v>21</v>
      </c>
      <c r="E157" s="48" t="s">
        <v>54</v>
      </c>
      <c r="F157" s="51">
        <v>80</v>
      </c>
      <c r="G157" s="54">
        <v>12.8</v>
      </c>
      <c r="H157" s="54">
        <v>8</v>
      </c>
      <c r="I157" s="57">
        <v>3.2</v>
      </c>
      <c r="J157" s="54">
        <v>138</v>
      </c>
      <c r="K157" s="60" t="s">
        <v>48</v>
      </c>
      <c r="L157" s="39"/>
    </row>
    <row r="158" spans="1:12" ht="14.4" x14ac:dyDescent="0.3">
      <c r="A158" s="23"/>
      <c r="B158" s="15"/>
      <c r="C158" s="11"/>
      <c r="D158" s="5" t="s">
        <v>21</v>
      </c>
      <c r="E158" s="64" t="s">
        <v>55</v>
      </c>
      <c r="F158" s="65">
        <v>150</v>
      </c>
      <c r="G158" s="66">
        <v>8.6</v>
      </c>
      <c r="H158" s="66">
        <v>6.09</v>
      </c>
      <c r="I158" s="67">
        <v>38.64</v>
      </c>
      <c r="J158" s="66">
        <v>243.75</v>
      </c>
      <c r="K158" s="68">
        <v>302</v>
      </c>
      <c r="L158" s="41"/>
    </row>
    <row r="159" spans="1:12" ht="14.4" x14ac:dyDescent="0.3">
      <c r="A159" s="23"/>
      <c r="B159" s="15"/>
      <c r="C159" s="11"/>
      <c r="D159" s="7" t="s">
        <v>22</v>
      </c>
      <c r="E159" s="49" t="s">
        <v>56</v>
      </c>
      <c r="F159" s="52">
        <v>200</v>
      </c>
      <c r="G159" s="55">
        <v>0.13</v>
      </c>
      <c r="H159" s="55">
        <v>0.02</v>
      </c>
      <c r="I159" s="58">
        <v>15.2</v>
      </c>
      <c r="J159" s="55">
        <v>62</v>
      </c>
      <c r="K159" s="61">
        <v>377</v>
      </c>
      <c r="L159" s="41"/>
    </row>
    <row r="160" spans="1:12" ht="14.4" x14ac:dyDescent="0.3">
      <c r="A160" s="23"/>
      <c r="B160" s="15"/>
      <c r="C160" s="11"/>
      <c r="D160" s="7" t="s">
        <v>73</v>
      </c>
      <c r="E160" s="49" t="s">
        <v>44</v>
      </c>
      <c r="F160" s="52">
        <v>63</v>
      </c>
      <c r="G160" s="55">
        <v>4.34</v>
      </c>
      <c r="H160" s="55">
        <v>0.7</v>
      </c>
      <c r="I160" s="58">
        <v>33.700000000000003</v>
      </c>
      <c r="J160" s="55">
        <v>143.02000000000001</v>
      </c>
      <c r="K160" s="61" t="s">
        <v>49</v>
      </c>
      <c r="L160" s="41"/>
    </row>
    <row r="161" spans="1:12" ht="14.4" x14ac:dyDescent="0.3">
      <c r="A161" s="23"/>
      <c r="B161" s="15"/>
      <c r="C161" s="11"/>
      <c r="D161" s="7" t="s">
        <v>23</v>
      </c>
      <c r="E161" s="50" t="s">
        <v>45</v>
      </c>
      <c r="F161" s="53">
        <v>100</v>
      </c>
      <c r="G161" s="56">
        <v>0.4</v>
      </c>
      <c r="H161" s="56">
        <v>0.4</v>
      </c>
      <c r="I161" s="59">
        <v>9.8000000000000007</v>
      </c>
      <c r="J161" s="56">
        <v>47</v>
      </c>
      <c r="K161" s="62" t="s">
        <v>49</v>
      </c>
      <c r="L161" s="41"/>
    </row>
    <row r="162" spans="1:12" ht="14.4" x14ac:dyDescent="0.3">
      <c r="A162" s="23"/>
      <c r="B162" s="15"/>
      <c r="C162" s="11"/>
      <c r="D162" s="6" t="s">
        <v>75</v>
      </c>
      <c r="E162" s="50" t="s">
        <v>57</v>
      </c>
      <c r="F162" s="53">
        <v>60</v>
      </c>
      <c r="G162" s="56">
        <v>0.79</v>
      </c>
      <c r="H162" s="56">
        <v>1.95</v>
      </c>
      <c r="I162" s="59">
        <v>3.88</v>
      </c>
      <c r="J162" s="56">
        <v>36.24</v>
      </c>
      <c r="K162" s="62">
        <v>71</v>
      </c>
      <c r="L162" s="41"/>
    </row>
    <row r="163" spans="1:12" ht="14.4" x14ac:dyDescent="0.3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 x14ac:dyDescent="0.3">
      <c r="A164" s="24"/>
      <c r="B164" s="17"/>
      <c r="C164" s="8"/>
      <c r="D164" s="18" t="s">
        <v>32</v>
      </c>
      <c r="E164" s="9"/>
      <c r="F164" s="19">
        <f>SUM(F157:F163)</f>
        <v>653</v>
      </c>
      <c r="G164" s="19">
        <f t="shared" ref="G164:J164" si="74">SUM(G157:G163)</f>
        <v>27.059999999999995</v>
      </c>
      <c r="H164" s="19">
        <f t="shared" si="74"/>
        <v>17.16</v>
      </c>
      <c r="I164" s="19">
        <f t="shared" si="74"/>
        <v>104.42</v>
      </c>
      <c r="J164" s="19">
        <f t="shared" si="74"/>
        <v>670.01</v>
      </c>
      <c r="K164" s="25"/>
      <c r="L164" s="19">
        <f t="shared" ref="L164" si="75">SUM(L157:L163)</f>
        <v>0</v>
      </c>
    </row>
    <row r="165" spans="1:12" ht="14.4" x14ac:dyDescent="0.3">
      <c r="A165" s="26">
        <f>A157</f>
        <v>2</v>
      </c>
      <c r="B165" s="13">
        <f>B157</f>
        <v>4</v>
      </c>
      <c r="C165" s="10" t="s">
        <v>24</v>
      </c>
      <c r="D165" s="7" t="s">
        <v>25</v>
      </c>
      <c r="E165" s="40"/>
      <c r="F165" s="41"/>
      <c r="G165" s="41"/>
      <c r="H165" s="41"/>
      <c r="I165" s="41"/>
      <c r="J165" s="41"/>
      <c r="K165" s="42"/>
      <c r="L165" s="41"/>
    </row>
    <row r="166" spans="1:12" ht="14.4" x14ac:dyDescent="0.3">
      <c r="A166" s="23"/>
      <c r="B166" s="15"/>
      <c r="C166" s="11"/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3"/>
      <c r="B172" s="15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4"/>
      <c r="B174" s="17"/>
      <c r="C174" s="8"/>
      <c r="D174" s="18" t="s">
        <v>32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4.4" x14ac:dyDescent="0.25">
      <c r="A175" s="29">
        <f>A157</f>
        <v>2</v>
      </c>
      <c r="B175" s="30">
        <f>B157</f>
        <v>4</v>
      </c>
      <c r="C175" s="86" t="s">
        <v>4</v>
      </c>
      <c r="D175" s="87"/>
      <c r="E175" s="31"/>
      <c r="F175" s="32">
        <f>F164+F174</f>
        <v>653</v>
      </c>
      <c r="G175" s="32">
        <f t="shared" ref="G175" si="78">G164+G174</f>
        <v>27.059999999999995</v>
      </c>
      <c r="H175" s="32">
        <f t="shared" ref="H175" si="79">H164+H174</f>
        <v>17.16</v>
      </c>
      <c r="I175" s="32">
        <f t="shared" ref="I175" si="80">I164+I174</f>
        <v>104.42</v>
      </c>
      <c r="J175" s="32">
        <f t="shared" ref="J175:L175" si="81">J164+J174</f>
        <v>670.01</v>
      </c>
      <c r="K175" s="32"/>
      <c r="L175" s="32">
        <f t="shared" si="81"/>
        <v>0</v>
      </c>
    </row>
    <row r="176" spans="1:12" ht="15" thickBot="1" x14ac:dyDescent="0.35">
      <c r="A176" s="20">
        <v>2</v>
      </c>
      <c r="B176" s="21">
        <v>5</v>
      </c>
      <c r="C176" s="22" t="s">
        <v>20</v>
      </c>
      <c r="D176" s="5" t="s">
        <v>21</v>
      </c>
      <c r="E176" s="71" t="s">
        <v>71</v>
      </c>
      <c r="F176" s="72">
        <v>80</v>
      </c>
      <c r="G176" s="80">
        <v>9.1999999999999993</v>
      </c>
      <c r="H176" s="80">
        <v>17.07</v>
      </c>
      <c r="I176" s="80">
        <v>7.17</v>
      </c>
      <c r="J176" s="39">
        <v>176</v>
      </c>
      <c r="K176" s="75" t="s">
        <v>48</v>
      </c>
      <c r="L176" s="39"/>
    </row>
    <row r="177" spans="1:12" ht="14.4" x14ac:dyDescent="0.3">
      <c r="A177" s="23"/>
      <c r="B177" s="15"/>
      <c r="C177" s="11"/>
      <c r="D177" s="5" t="s">
        <v>21</v>
      </c>
      <c r="E177" s="73" t="s">
        <v>55</v>
      </c>
      <c r="F177" s="41">
        <v>150</v>
      </c>
      <c r="G177" s="81">
        <v>8.6</v>
      </c>
      <c r="H177" s="81">
        <v>6.09</v>
      </c>
      <c r="I177" s="81">
        <v>38.64</v>
      </c>
      <c r="J177" s="41">
        <v>243.75</v>
      </c>
      <c r="K177" s="42">
        <v>302</v>
      </c>
      <c r="L177" s="41"/>
    </row>
    <row r="178" spans="1:12" ht="14.4" x14ac:dyDescent="0.3">
      <c r="A178" s="23"/>
      <c r="B178" s="15"/>
      <c r="C178" s="11"/>
      <c r="D178" s="7" t="s">
        <v>22</v>
      </c>
      <c r="E178" s="73" t="s">
        <v>72</v>
      </c>
      <c r="F178" s="41">
        <v>200</v>
      </c>
      <c r="G178" s="81">
        <v>0.1</v>
      </c>
      <c r="H178" s="81">
        <f>-H1788</f>
        <v>0</v>
      </c>
      <c r="I178" s="81">
        <v>29.2</v>
      </c>
      <c r="J178" s="41">
        <v>110.4</v>
      </c>
      <c r="K178" s="74" t="s">
        <v>48</v>
      </c>
      <c r="L178" s="41"/>
    </row>
    <row r="179" spans="1:12" ht="14.4" x14ac:dyDescent="0.3">
      <c r="A179" s="23"/>
      <c r="B179" s="15"/>
      <c r="C179" s="11"/>
      <c r="D179" s="7" t="s">
        <v>77</v>
      </c>
      <c r="E179" s="73" t="s">
        <v>60</v>
      </c>
      <c r="F179" s="41">
        <v>38</v>
      </c>
      <c r="G179" s="81">
        <v>3</v>
      </c>
      <c r="H179" s="81">
        <v>0.38</v>
      </c>
      <c r="I179" s="81">
        <v>18.399999999999999</v>
      </c>
      <c r="J179" s="41">
        <v>89.06</v>
      </c>
      <c r="K179" s="74" t="s">
        <v>49</v>
      </c>
      <c r="L179" s="41"/>
    </row>
    <row r="180" spans="1:12" ht="14.4" x14ac:dyDescent="0.3">
      <c r="A180" s="23"/>
      <c r="B180" s="15"/>
      <c r="C180" s="11"/>
      <c r="D180" s="6" t="s">
        <v>75</v>
      </c>
      <c r="E180" s="50" t="s">
        <v>47</v>
      </c>
      <c r="F180" s="53">
        <v>60</v>
      </c>
      <c r="G180" s="78">
        <v>0.12</v>
      </c>
      <c r="H180" s="78">
        <v>0.06</v>
      </c>
      <c r="I180" s="82">
        <v>1.02</v>
      </c>
      <c r="J180" s="56">
        <v>6</v>
      </c>
      <c r="K180" s="62">
        <v>71</v>
      </c>
      <c r="L180" s="41"/>
    </row>
    <row r="181" spans="1:12" ht="14.4" x14ac:dyDescent="0.3">
      <c r="A181" s="23"/>
      <c r="B181" s="15"/>
      <c r="C181" s="11"/>
      <c r="D181" s="6" t="s">
        <v>74</v>
      </c>
      <c r="E181" s="73" t="s">
        <v>65</v>
      </c>
      <c r="F181" s="41">
        <v>15</v>
      </c>
      <c r="G181" s="81">
        <v>3.48</v>
      </c>
      <c r="H181" s="81">
        <v>4.4249999999999998</v>
      </c>
      <c r="I181" s="81">
        <v>0</v>
      </c>
      <c r="J181" s="41">
        <v>54</v>
      </c>
      <c r="K181" s="42">
        <v>15</v>
      </c>
      <c r="L181" s="41"/>
    </row>
    <row r="182" spans="1:12" ht="15.75" customHeight="1" x14ac:dyDescent="0.3">
      <c r="A182" s="24"/>
      <c r="B182" s="17"/>
      <c r="C182" s="8"/>
      <c r="D182" s="18" t="s">
        <v>32</v>
      </c>
      <c r="E182" s="9"/>
      <c r="F182" s="19">
        <f>SUM(F176:F181)</f>
        <v>543</v>
      </c>
      <c r="G182" s="19">
        <f>SUM(G176:G181)</f>
        <v>24.5</v>
      </c>
      <c r="H182" s="19">
        <f>SUM(H176:H181)</f>
        <v>28.024999999999999</v>
      </c>
      <c r="I182" s="19">
        <f>SUM(I176:I181)</f>
        <v>94.429999999999993</v>
      </c>
      <c r="J182" s="19">
        <f>SUM(J176:J181)</f>
        <v>679.21</v>
      </c>
      <c r="K182" s="25"/>
      <c r="L182" s="19">
        <f>SUM(L176:L181)</f>
        <v>0</v>
      </c>
    </row>
    <row r="183" spans="1:12" ht="14.4" x14ac:dyDescent="0.3">
      <c r="A183" s="26">
        <f>A176</f>
        <v>2</v>
      </c>
      <c r="B183" s="13">
        <f>B176</f>
        <v>5</v>
      </c>
      <c r="C183" s="10" t="s">
        <v>24</v>
      </c>
      <c r="D183" s="7" t="s">
        <v>25</v>
      </c>
      <c r="E183" s="40"/>
      <c r="F183" s="41"/>
      <c r="G183" s="41"/>
      <c r="H183" s="41"/>
      <c r="I183" s="41"/>
      <c r="J183" s="41"/>
      <c r="K183" s="42"/>
      <c r="L183" s="41"/>
    </row>
    <row r="184" spans="1:12" ht="14.4" x14ac:dyDescent="0.3">
      <c r="A184" s="23"/>
      <c r="B184" s="15"/>
      <c r="C184" s="11"/>
      <c r="D184" s="7" t="s">
        <v>26</v>
      </c>
      <c r="E184" s="40"/>
      <c r="F184" s="41"/>
      <c r="G184" s="41"/>
      <c r="H184" s="41"/>
      <c r="I184" s="41"/>
      <c r="J184" s="41"/>
      <c r="K184" s="42"/>
      <c r="L184" s="41"/>
    </row>
    <row r="185" spans="1:12" ht="14.4" x14ac:dyDescent="0.3">
      <c r="A185" s="23"/>
      <c r="B185" s="15"/>
      <c r="C185" s="11"/>
      <c r="D185" s="7" t="s">
        <v>27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 x14ac:dyDescent="0.3">
      <c r="A186" s="23"/>
      <c r="B186" s="15"/>
      <c r="C186" s="11"/>
      <c r="D186" s="7" t="s">
        <v>28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 x14ac:dyDescent="0.3">
      <c r="A187" s="23"/>
      <c r="B187" s="15"/>
      <c r="C187" s="11"/>
      <c r="D187" s="7" t="s">
        <v>29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 x14ac:dyDescent="0.3">
      <c r="A188" s="23"/>
      <c r="B188" s="15"/>
      <c r="C188" s="11"/>
      <c r="D188" s="7" t="s">
        <v>30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3"/>
      <c r="B189" s="15"/>
      <c r="C189" s="11"/>
      <c r="D189" s="7" t="s">
        <v>31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 x14ac:dyDescent="0.3">
      <c r="A190" s="23"/>
      <c r="B190" s="15"/>
      <c r="C190" s="11"/>
      <c r="D190" s="6"/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3"/>
      <c r="B191" s="15"/>
      <c r="C191" s="11"/>
      <c r="D191" s="6"/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4"/>
      <c r="B192" s="17"/>
      <c r="C192" s="8"/>
      <c r="D192" s="18" t="s">
        <v>32</v>
      </c>
      <c r="E192" s="9"/>
      <c r="F192" s="19">
        <f>SUM(F183:F191)</f>
        <v>0</v>
      </c>
      <c r="G192" s="19">
        <f t="shared" ref="G192:J192" si="82">SUM(G183:G191)</f>
        <v>0</v>
      </c>
      <c r="H192" s="19">
        <f t="shared" si="82"/>
        <v>0</v>
      </c>
      <c r="I192" s="19">
        <f t="shared" si="82"/>
        <v>0</v>
      </c>
      <c r="J192" s="19">
        <f t="shared" si="82"/>
        <v>0</v>
      </c>
      <c r="K192" s="25"/>
      <c r="L192" s="19">
        <f t="shared" ref="L192" si="83">SUM(L183:L191)</f>
        <v>0</v>
      </c>
    </row>
    <row r="193" spans="1:12" ht="14.4" x14ac:dyDescent="0.25">
      <c r="A193" s="29">
        <f>A176</f>
        <v>2</v>
      </c>
      <c r="B193" s="30">
        <f>B176</f>
        <v>5</v>
      </c>
      <c r="C193" s="86" t="s">
        <v>4</v>
      </c>
      <c r="D193" s="87"/>
      <c r="E193" s="31"/>
      <c r="F193" s="32">
        <f>F182+F192</f>
        <v>543</v>
      </c>
      <c r="G193" s="32">
        <f t="shared" ref="G193" si="84">G182+G192</f>
        <v>24.5</v>
      </c>
      <c r="H193" s="32">
        <f t="shared" ref="H193" si="85">H182+H192</f>
        <v>28.024999999999999</v>
      </c>
      <c r="I193" s="32">
        <f t="shared" ref="I193" si="86">I182+I192</f>
        <v>94.429999999999993</v>
      </c>
      <c r="J193" s="32">
        <f t="shared" ref="J193:L193" si="87">J182+J192</f>
        <v>679.21</v>
      </c>
      <c r="K193" s="32"/>
      <c r="L193" s="32">
        <f t="shared" si="87"/>
        <v>0</v>
      </c>
    </row>
    <row r="194" spans="1:12" x14ac:dyDescent="0.25">
      <c r="A194" s="27"/>
      <c r="B194" s="28"/>
      <c r="C194" s="88" t="s">
        <v>5</v>
      </c>
      <c r="D194" s="88"/>
      <c r="E194" s="88"/>
      <c r="F194" s="34">
        <f>(F24+F43+F62+F80+F99+F118+F137+F156+F175+F193)/(IF(F24=0,0,1)+IF(F43=0,0,1)+IF(F62=0,0,1)+IF(F80=0,0,1)+IF(F99=0,0,1)+IF(F118=0,0,1)+IF(F137=0,0,1)+IF(F156=0,0,1)+IF(F175=0,0,1)+IF(F193=0,0,1))</f>
        <v>637</v>
      </c>
      <c r="G194" s="34">
        <f>(G24+G43+G62+G80+G99+G118+G137+G156+G175+G193)/(IF(G24=0,0,1)+IF(G43=0,0,1)+IF(G62=0,0,1)+IF(G80=0,0,1)+IF(G99=0,0,1)+IF(G118=0,0,1)+IF(G137=0,0,1)+IF(G156=0,0,1)+IF(G175=0,0,1)+IF(G193=0,0,1))</f>
        <v>22.764999999999997</v>
      </c>
      <c r="H194" s="34">
        <f>(H24+H43+H62+H80+H99+H118+H137+H156+H175+H193)/(IF(H24=0,0,1)+IF(H43=0,0,1)+IF(H62=0,0,1)+IF(H80=0,0,1)+IF(H99=0,0,1)+IF(H118=0,0,1)+IF(H137=0,0,1)+IF(H156=0,0,1)+IF(H175=0,0,1)+IF(H193=0,0,1))</f>
        <v>20.156600000000001</v>
      </c>
      <c r="I194" s="34">
        <f>(I24+I43+I62+I80+I99+I118+I137+I156+I175+I193)/(IF(I24=0,0,1)+IF(I43=0,0,1)+IF(I62=0,0,1)+IF(I80=0,0,1)+IF(I99=0,0,1)+IF(I118=0,0,1)+IF(I137=0,0,1)+IF(I156=0,0,1)+IF(I175=0,0,1)+IF(I193=0,0,1))</f>
        <v>93.574999999999989</v>
      </c>
      <c r="J194" s="34">
        <f>(J24+J43+J62+J80+J99+J118+J137+J156+J175+J193)/(IF(J24=0,0,1)+IF(J43=0,0,1)+IF(J62=0,0,1)+IF(J80=0,0,1)+IF(J99=0,0,1)+IF(J118=0,0,1)+IF(J137=0,0,1)+IF(J156=0,0,1)+IF(J175=0,0,1)+IF(J193=0,0,1))</f>
        <v>662.79200000000003</v>
      </c>
      <c r="K194" s="34"/>
      <c r="L194" s="34" t="e">
        <f>(L24+L43+L62+L80+L99+L118+L137+L156+L175+L193)/(IF(L24=0,0,1)+IF(L43=0,0,1)+IF(L62=0,0,1)+IF(L80=0,0,1)+IF(L99=0,0,1)+IF(L118=0,0,1)+IF(L137=0,0,1)+IF(L156=0,0,1)+IF(L175=0,0,1)+IF(L193=0,0,1))</f>
        <v>#DIV/0!</v>
      </c>
    </row>
  </sheetData>
  <mergeCells count="14">
    <mergeCell ref="C80:D80"/>
    <mergeCell ref="C99:D99"/>
    <mergeCell ref="C24:D24"/>
    <mergeCell ref="C194:E194"/>
    <mergeCell ref="C193:D193"/>
    <mergeCell ref="C118:D118"/>
    <mergeCell ref="C137:D137"/>
    <mergeCell ref="C156:D156"/>
    <mergeCell ref="C175:D175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2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Морозова</cp:lastModifiedBy>
  <cp:lastPrinted>2024-09-08T06:20:27Z</cp:lastPrinted>
  <dcterms:created xsi:type="dcterms:W3CDTF">2022-05-16T14:23:56Z</dcterms:created>
  <dcterms:modified xsi:type="dcterms:W3CDTF">2025-02-19T06:15:33Z</dcterms:modified>
</cp:coreProperties>
</file>